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_Диск D\Тарифы в ЖКХ\2025 тарифы\"/>
    </mc:Choice>
  </mc:AlternateContent>
  <bookViews>
    <workbookView xWindow="0" yWindow="0" windowWidth="19200" windowHeight="12165"/>
  </bookViews>
  <sheets>
    <sheet name="Ш.в Лаврики 42 2025" sheetId="2" r:id="rId1"/>
  </sheets>
  <calcPr calcId="152511"/>
</workbook>
</file>

<file path=xl/calcChain.xml><?xml version="1.0" encoding="utf-8"?>
<calcChain xmlns="http://schemas.openxmlformats.org/spreadsheetml/2006/main">
  <c r="AC11" i="2" l="1"/>
  <c r="AB11" i="2"/>
  <c r="Z11" i="2"/>
  <c r="X11" i="2"/>
  <c r="V11" i="2"/>
  <c r="T11" i="2"/>
  <c r="R11" i="2"/>
  <c r="P11" i="2"/>
  <c r="N11" i="2"/>
  <c r="L11" i="2"/>
  <c r="J11" i="2"/>
  <c r="H11" i="2"/>
  <c r="F11" i="2"/>
  <c r="D11" i="2"/>
  <c r="AD11" i="2" l="1"/>
</calcChain>
</file>

<file path=xl/sharedStrings.xml><?xml version="1.0" encoding="utf-8"?>
<sst xmlns="http://schemas.openxmlformats.org/spreadsheetml/2006/main" count="47" uniqueCount="22">
  <si>
    <t>Адрес МКД</t>
  </si>
  <si>
    <t>Содержание МКД</t>
  </si>
  <si>
    <t>Итого</t>
  </si>
  <si>
    <t>ООО "УК "Рекорд"</t>
  </si>
  <si>
    <t>Тарифы</t>
  </si>
  <si>
    <t>Уборка лест.клеток</t>
  </si>
  <si>
    <t>содержание ПТ</t>
  </si>
  <si>
    <t>управление МКД</t>
  </si>
  <si>
    <t>тек.ремонт</t>
  </si>
  <si>
    <t>Содержание контейнерной площадки</t>
  </si>
  <si>
    <t>Эксплуатация ОДПУ э/энергии</t>
  </si>
  <si>
    <t>Эксплуатация ОДПУ тепла</t>
  </si>
  <si>
    <t>Эксплуатация ОДПУ ХВС</t>
  </si>
  <si>
    <t>Эксплуатация ИПУ тепла</t>
  </si>
  <si>
    <t>Аварийное обслуживание (диспетчер)</t>
  </si>
  <si>
    <t>ИТП</t>
  </si>
  <si>
    <t>ПЗУ</t>
  </si>
  <si>
    <t>тариф, руб./кв.м.в месяц</t>
  </si>
  <si>
    <t>план.начисления на 2025, руб.</t>
  </si>
  <si>
    <t>план.начисления на 2024, руб.</t>
  </si>
  <si>
    <t>Шоссе в Лаврики, 42</t>
  </si>
  <si>
    <t>Тарифы на жилищные услуги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</si>
</sst>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0" fontId="1" fillId="0" borderId="6" xfId="0" applyNumberFormat="1" applyFont="1" applyBorder="1"/>
    <xf numFmtId="0" fontId="1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13"/>
  <sheetViews>
    <sheetView tabSelected="1" view="pageBreakPreview" zoomScale="70" zoomScaleNormal="100" zoomScaleSheetLayoutView="70" workbookViewId="0">
      <selection activeCell="K8" sqref="K8:L8"/>
    </sheetView>
  </sheetViews>
  <sheetFormatPr defaultColWidth="9.140625" defaultRowHeight="15" x14ac:dyDescent="0.25"/>
  <cols>
    <col min="1" max="1" width="0.5703125" customWidth="1"/>
    <col min="2" max="2" width="23" customWidth="1"/>
    <col min="3" max="3" width="10.140625" customWidth="1"/>
    <col min="4" max="4" width="11.5703125" hidden="1" customWidth="1"/>
    <col min="5" max="5" width="9" customWidth="1"/>
    <col min="6" max="6" width="11.42578125" hidden="1" customWidth="1"/>
    <col min="7" max="7" width="12.85546875" customWidth="1"/>
    <col min="8" max="8" width="11.85546875" hidden="1" customWidth="1"/>
    <col min="9" max="9" width="12" customWidth="1"/>
    <col min="10" max="10" width="11.85546875" hidden="1" customWidth="1"/>
    <col min="11" max="11" width="8.7109375" customWidth="1"/>
    <col min="12" max="12" width="11.85546875" hidden="1" customWidth="1"/>
    <col min="13" max="13" width="12.85546875" customWidth="1"/>
    <col min="14" max="14" width="11.7109375" hidden="1" customWidth="1"/>
    <col min="15" max="15" width="10.28515625" customWidth="1"/>
    <col min="16" max="16" width="11.7109375" hidden="1" customWidth="1"/>
    <col min="17" max="17" width="10.140625" customWidth="1"/>
    <col min="18" max="18" width="13.42578125" hidden="1" customWidth="1"/>
    <col min="19" max="19" width="9.28515625" customWidth="1"/>
    <col min="20" max="20" width="11.7109375" hidden="1" customWidth="1"/>
    <col min="21" max="21" width="8.85546875" customWidth="1"/>
    <col min="22" max="22" width="12.85546875" hidden="1" customWidth="1"/>
    <col min="23" max="23" width="11.42578125" customWidth="1"/>
    <col min="24" max="24" width="11.7109375" hidden="1" customWidth="1"/>
    <col min="25" max="25" width="8.5703125" customWidth="1"/>
    <col min="26" max="26" width="11.7109375" hidden="1" customWidth="1"/>
    <col min="27" max="27" width="8.42578125" customWidth="1"/>
    <col min="28" max="28" width="11.7109375" hidden="1" customWidth="1"/>
    <col min="29" max="29" width="8.5703125" customWidth="1"/>
    <col min="30" max="30" width="0.140625" customWidth="1"/>
    <col min="31" max="31" width="13.28515625" bestFit="1" customWidth="1"/>
  </cols>
  <sheetData>
    <row r="3" spans="2:30" s="1" customFormat="1" ht="15.75" x14ac:dyDescent="0.25">
      <c r="B3" s="15"/>
      <c r="C3" s="15"/>
      <c r="D3" s="15"/>
      <c r="E3" s="15"/>
      <c r="F3" s="15"/>
      <c r="G3" s="15"/>
      <c r="H3" s="15"/>
      <c r="I3" s="15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s="1" customFormat="1" ht="15" customHeight="1" x14ac:dyDescent="0.25">
      <c r="B4" s="15" t="s">
        <v>21</v>
      </c>
      <c r="C4" s="15"/>
      <c r="D4" s="15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3"/>
    </row>
    <row r="5" spans="2:30" s="1" customFormat="1" ht="1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7" spans="2:30" s="11" customFormat="1" ht="47.25" customHeight="1" x14ac:dyDescent="0.25">
      <c r="B7" s="13" t="s">
        <v>0</v>
      </c>
      <c r="C7" s="13" t="s">
        <v>4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4"/>
    </row>
    <row r="8" spans="2:30" s="11" customFormat="1" ht="81" customHeight="1" x14ac:dyDescent="0.25">
      <c r="B8" s="17"/>
      <c r="C8" s="13" t="s">
        <v>1</v>
      </c>
      <c r="D8" s="14"/>
      <c r="E8" s="13" t="s">
        <v>5</v>
      </c>
      <c r="F8" s="14"/>
      <c r="G8" s="13" t="s">
        <v>6</v>
      </c>
      <c r="H8" s="14"/>
      <c r="I8" s="13" t="s">
        <v>7</v>
      </c>
      <c r="J8" s="14"/>
      <c r="K8" s="13" t="s">
        <v>8</v>
      </c>
      <c r="L8" s="14"/>
      <c r="M8" s="13" t="s">
        <v>9</v>
      </c>
      <c r="N8" s="14"/>
      <c r="O8" s="13" t="s">
        <v>10</v>
      </c>
      <c r="P8" s="14"/>
      <c r="Q8" s="13" t="s">
        <v>11</v>
      </c>
      <c r="R8" s="14"/>
      <c r="S8" s="13" t="s">
        <v>12</v>
      </c>
      <c r="T8" s="14"/>
      <c r="U8" s="13" t="s">
        <v>13</v>
      </c>
      <c r="V8" s="14"/>
      <c r="W8" s="13" t="s">
        <v>14</v>
      </c>
      <c r="X8" s="14"/>
      <c r="Y8" s="13" t="s">
        <v>15</v>
      </c>
      <c r="Z8" s="14"/>
      <c r="AA8" s="13" t="s">
        <v>16</v>
      </c>
      <c r="AB8" s="14"/>
      <c r="AC8" s="13" t="s">
        <v>2</v>
      </c>
      <c r="AD8" s="14"/>
    </row>
    <row r="9" spans="2:30" s="11" customFormat="1" ht="84" customHeight="1" x14ac:dyDescent="0.25">
      <c r="B9" s="18"/>
      <c r="C9" s="12" t="s">
        <v>17</v>
      </c>
      <c r="D9" s="12" t="s">
        <v>18</v>
      </c>
      <c r="E9" s="12" t="s">
        <v>17</v>
      </c>
      <c r="F9" s="12" t="s">
        <v>19</v>
      </c>
      <c r="G9" s="12" t="s">
        <v>17</v>
      </c>
      <c r="H9" s="12" t="s">
        <v>19</v>
      </c>
      <c r="I9" s="12" t="s">
        <v>17</v>
      </c>
      <c r="J9" s="12" t="s">
        <v>19</v>
      </c>
      <c r="K9" s="12" t="s">
        <v>17</v>
      </c>
      <c r="L9" s="12" t="s">
        <v>19</v>
      </c>
      <c r="M9" s="12" t="s">
        <v>17</v>
      </c>
      <c r="N9" s="12" t="s">
        <v>19</v>
      </c>
      <c r="O9" s="12" t="s">
        <v>17</v>
      </c>
      <c r="P9" s="12" t="s">
        <v>19</v>
      </c>
      <c r="Q9" s="12" t="s">
        <v>17</v>
      </c>
      <c r="R9" s="12" t="s">
        <v>19</v>
      </c>
      <c r="S9" s="12" t="s">
        <v>17</v>
      </c>
      <c r="T9" s="12" t="s">
        <v>19</v>
      </c>
      <c r="U9" s="12" t="s">
        <v>17</v>
      </c>
      <c r="V9" s="12" t="s">
        <v>19</v>
      </c>
      <c r="W9" s="12" t="s">
        <v>17</v>
      </c>
      <c r="X9" s="12" t="s">
        <v>19</v>
      </c>
      <c r="Y9" s="12" t="s">
        <v>17</v>
      </c>
      <c r="Z9" s="12" t="s">
        <v>19</v>
      </c>
      <c r="AA9" s="12" t="s">
        <v>17</v>
      </c>
      <c r="AB9" s="12" t="s">
        <v>19</v>
      </c>
      <c r="AC9" s="12" t="s">
        <v>17</v>
      </c>
      <c r="AD9" s="12" t="s">
        <v>19</v>
      </c>
    </row>
    <row r="10" spans="2:30" ht="15.75" x14ac:dyDescent="0.25">
      <c r="B10" s="5" t="s">
        <v>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6"/>
      <c r="O10" s="4"/>
      <c r="P10" s="6"/>
      <c r="Q10" s="4"/>
      <c r="R10" s="6"/>
      <c r="S10" s="4"/>
      <c r="T10" s="6"/>
      <c r="U10" s="4"/>
      <c r="V10" s="6"/>
      <c r="W10" s="4"/>
      <c r="X10" s="6"/>
      <c r="Y10" s="4"/>
      <c r="Z10" s="6"/>
      <c r="AA10" s="4"/>
      <c r="AB10" s="6"/>
      <c r="AC10" s="4"/>
      <c r="AD10" s="4"/>
    </row>
    <row r="11" spans="2:30" s="10" customFormat="1" ht="19.5" customHeight="1" x14ac:dyDescent="0.25">
      <c r="B11" s="7" t="s">
        <v>20</v>
      </c>
      <c r="C11" s="8">
        <v>7.05</v>
      </c>
      <c r="D11" s="9" t="e">
        <f>#REF!*C11*12</f>
        <v>#REF!</v>
      </c>
      <c r="E11" s="8">
        <v>4.16</v>
      </c>
      <c r="F11" s="9" t="e">
        <f>#REF!*E11*12</f>
        <v>#REF!</v>
      </c>
      <c r="G11" s="8">
        <v>3.44</v>
      </c>
      <c r="H11" s="9" t="e">
        <f>G11*#REF!*12</f>
        <v>#REF!</v>
      </c>
      <c r="I11" s="8">
        <v>3.27</v>
      </c>
      <c r="J11" s="9" t="e">
        <f>I11*#REF!*12</f>
        <v>#REF!</v>
      </c>
      <c r="K11" s="8">
        <v>4.83</v>
      </c>
      <c r="L11" s="9" t="e">
        <f>K11*#REF!*12</f>
        <v>#REF!</v>
      </c>
      <c r="M11" s="8">
        <v>0.84</v>
      </c>
      <c r="N11" s="9" t="e">
        <f>M11*12*#REF!</f>
        <v>#REF!</v>
      </c>
      <c r="O11" s="8">
        <v>0.22</v>
      </c>
      <c r="P11" s="9" t="e">
        <f>O11*12*#REF!</f>
        <v>#REF!</v>
      </c>
      <c r="Q11" s="8">
        <v>0.74</v>
      </c>
      <c r="R11" s="9" t="e">
        <f>Q11*12*#REF!</f>
        <v>#REF!</v>
      </c>
      <c r="S11" s="8">
        <v>0.44</v>
      </c>
      <c r="T11" s="9" t="e">
        <f>S11*12*#REF!</f>
        <v>#REF!</v>
      </c>
      <c r="U11" s="8">
        <v>1.04</v>
      </c>
      <c r="V11" s="9">
        <f>U11*2305.3*12</f>
        <v>28770.144</v>
      </c>
      <c r="W11" s="8">
        <v>3.91</v>
      </c>
      <c r="X11" s="9">
        <f>W11*2305.3*12</f>
        <v>108164.67600000002</v>
      </c>
      <c r="Y11" s="8">
        <v>1.39</v>
      </c>
      <c r="Z11" s="9">
        <f>Y11*2305.3*12</f>
        <v>38452.404000000002</v>
      </c>
      <c r="AA11" s="8">
        <v>0.37</v>
      </c>
      <c r="AB11" s="9">
        <f>AA11*2305.3*12</f>
        <v>10235.531999999999</v>
      </c>
      <c r="AC11" s="8">
        <f>C11+E11+G11+I11+K11+M11+O11+Q11+S11+U11+W11+Y11+AA11</f>
        <v>31.7</v>
      </c>
      <c r="AD11" s="9" t="e">
        <f>D11+F11+H11+J11+L11+N11+P11+R11+T11+V11+X11+Z11+AB11</f>
        <v>#REF!</v>
      </c>
    </row>
    <row r="13" spans="2:30" ht="22.5" customHeight="1" x14ac:dyDescent="0.25">
      <c r="B13" s="16"/>
      <c r="C13" s="16"/>
      <c r="D13" s="16"/>
      <c r="E13" s="16"/>
      <c r="F13" s="16"/>
      <c r="G13" s="16"/>
      <c r="H13" s="16"/>
      <c r="I13" s="16"/>
      <c r="AC13">
        <v>28.96</v>
      </c>
    </row>
  </sheetData>
  <mergeCells count="19">
    <mergeCell ref="E8:F8"/>
    <mergeCell ref="B3:I3"/>
    <mergeCell ref="B4:AC4"/>
    <mergeCell ref="B13:I13"/>
    <mergeCell ref="G8:H8"/>
    <mergeCell ref="C8:D8"/>
    <mergeCell ref="B7:B9"/>
    <mergeCell ref="C7:AD7"/>
    <mergeCell ref="AC8:AD8"/>
    <mergeCell ref="AA8:AB8"/>
    <mergeCell ref="Y8:Z8"/>
    <mergeCell ref="W8:X8"/>
    <mergeCell ref="U8:V8"/>
    <mergeCell ref="S8:T8"/>
    <mergeCell ref="Q8:R8"/>
    <mergeCell ref="O8:P8"/>
    <mergeCell ref="M8:N8"/>
    <mergeCell ref="K8:L8"/>
    <mergeCell ref="I8:J8"/>
  </mergeCells>
  <pageMargins left="0.51181131601333596" right="0.236220628023148" top="0.157480418682098" bottom="0.157480418682098" header="0" footer="0"/>
  <pageSetup paperSize="9" scale="81" orientation="landscape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Ш.в Лаврики 42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Шуравин</dc:creator>
  <cp:lastModifiedBy>Владимир Шуравин</cp:lastModifiedBy>
  <dcterms:created xsi:type="dcterms:W3CDTF">2025-01-29T08:31:03Z</dcterms:created>
  <dcterms:modified xsi:type="dcterms:W3CDTF">2025-07-29T11:52:14Z</dcterms:modified>
</cp:coreProperties>
</file>